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8800" windowHeight="11145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17" i="1" l="1"/>
  <c r="C4" i="1"/>
  <c r="F10" i="1"/>
  <c r="E9" i="1"/>
  <c r="F9" i="1"/>
  <c r="I9" i="1" l="1"/>
  <c r="C9" i="1" l="1"/>
  <c r="E6" i="1"/>
  <c r="H6" i="1"/>
  <c r="H5" i="1"/>
  <c r="H4" i="1"/>
  <c r="C11" i="1" l="1"/>
  <c r="C13" i="1"/>
  <c r="C10" i="1"/>
</calcChain>
</file>

<file path=xl/sharedStrings.xml><?xml version="1.0" encoding="utf-8"?>
<sst xmlns="http://schemas.openxmlformats.org/spreadsheetml/2006/main" count="89" uniqueCount="69">
  <si>
    <t>Proforma Invoice</t>
  </si>
  <si>
    <t>Cust Name:</t>
  </si>
  <si>
    <t>Address:</t>
  </si>
  <si>
    <t>Tel:</t>
  </si>
  <si>
    <t>Fax:</t>
  </si>
  <si>
    <t>PI No:</t>
  </si>
  <si>
    <t xml:space="preserve">Date: </t>
  </si>
  <si>
    <t>Ref No:</t>
  </si>
  <si>
    <t>Item</t>
  </si>
  <si>
    <t>Item Code</t>
  </si>
  <si>
    <t>Description</t>
  </si>
  <si>
    <t>Gross Total :</t>
  </si>
  <si>
    <t>VAT 0% :</t>
  </si>
  <si>
    <t>Terms &amp; Conditions:</t>
  </si>
  <si>
    <t>Delivery Terms:</t>
  </si>
  <si>
    <t>Port of Loading:</t>
  </si>
  <si>
    <t>Country of Origin:</t>
  </si>
  <si>
    <t>Shipment Terms:</t>
  </si>
  <si>
    <t>Insurance:</t>
  </si>
  <si>
    <t>Inspection:</t>
  </si>
  <si>
    <t>Packaging:</t>
  </si>
  <si>
    <t>Validity:</t>
  </si>
  <si>
    <t>Payment:</t>
  </si>
  <si>
    <t>Incoterms:</t>
  </si>
  <si>
    <t>Specifications:</t>
  </si>
  <si>
    <t>Beneficiary Name:</t>
  </si>
  <si>
    <t>Bank:</t>
  </si>
  <si>
    <t>Payment Term:</t>
  </si>
  <si>
    <t>Delivery Date:</t>
  </si>
  <si>
    <t>Partial Shipment:</t>
  </si>
  <si>
    <t>UREA</t>
  </si>
  <si>
    <t>Quantity
MT</t>
  </si>
  <si>
    <t>FOB ANY MIDDLEEAST PLACE</t>
  </si>
  <si>
    <t>ANY MIDDLEEAST</t>
  </si>
  <si>
    <t>MIDDLEEAST</t>
  </si>
  <si>
    <t>50 KG BAGS</t>
  </si>
  <si>
    <t>FIVE WORKING DAYS AFTER ISSUANCE DATE OF PI</t>
  </si>
  <si>
    <t>AS BELOW</t>
  </si>
  <si>
    <t>AS PER MANUFACTURE</t>
  </si>
  <si>
    <t>Swift Code:</t>
  </si>
  <si>
    <t>Account No.</t>
  </si>
  <si>
    <t>Port of Discharg:</t>
  </si>
  <si>
    <t>PRILLED UREA
COMMODITY CODE:31021000</t>
  </si>
  <si>
    <t>ITEM CODE</t>
  </si>
  <si>
    <t>QUANTITY</t>
  </si>
  <si>
    <t>PRICE</t>
  </si>
  <si>
    <t>Amount</t>
  </si>
  <si>
    <t>10% advance within 5 working days after issuing PI ,90% remain before loading</t>
  </si>
  <si>
    <t>BUYERS ACCOUNT</t>
  </si>
  <si>
    <t>India</t>
  </si>
  <si>
    <t>Allowed in 6 parts maximum</t>
  </si>
  <si>
    <t>1400-28</t>
  </si>
  <si>
    <t>FERTINAGRO INDIA PVT LTD</t>
  </si>
  <si>
    <t>Unit No. A/3-6, DHANGANGA, GANGADHAM PH I, S 614, MARKET YARD,</t>
  </si>
  <si>
    <t>+91 20 24248888</t>
  </si>
  <si>
    <t>+91 20 2424 5588</t>
  </si>
  <si>
    <t>1400-29</t>
  </si>
  <si>
    <t>2021/05/08</t>
  </si>
  <si>
    <t>Total - EURO</t>
  </si>
  <si>
    <t>Price-EURO</t>
  </si>
  <si>
    <t>Net Total in EURO:</t>
  </si>
  <si>
    <t>Net Total in EURO with VAT :</t>
  </si>
  <si>
    <t xml:space="preserve"> Allowed in 2 parts Max</t>
  </si>
  <si>
    <t>EURO TWO HUNDERED FORTY NINE THOUSAND AND SIX HUNDRED  only</t>
  </si>
  <si>
    <t xml:space="preserve"> May and early June 2021</t>
  </si>
  <si>
    <t>SIMONG TRADE CO., LIMITED</t>
  </si>
  <si>
    <t>ZHEJIANG CHOUZHOU COMMERCIAL BANK CO., LIMITED</t>
  </si>
  <si>
    <t>NRA56567382010500000474</t>
  </si>
  <si>
    <t>CZCBCN2X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</si>
</sst>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charset val="178"/>
      <scheme val="minor"/>
    </font>
    <font>
      <sz val="9"/>
      <color theme="1"/>
      <name val="Calibri"/>
      <family val="2"/>
      <charset val="178"/>
      <scheme val="minor"/>
    </font>
    <font>
      <b/>
      <sz val="10"/>
      <color theme="1"/>
      <name val="Calibri"/>
      <family val="2"/>
      <charset val="178"/>
      <scheme val="minor"/>
    </font>
    <font>
      <b/>
      <sz val="14"/>
      <color theme="1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 vertical="center"/>
    </xf>
    <xf numFmtId="0" fontId="3" fillId="0" borderId="4" xfId="0" applyFont="1" applyBorder="1"/>
    <xf numFmtId="0" fontId="3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0" xfId="0" applyFont="1" applyBorder="1" applyAlignment="1"/>
    <xf numFmtId="0" fontId="3" fillId="0" borderId="20" xfId="0" applyFont="1" applyBorder="1"/>
    <xf numFmtId="0" fontId="3" fillId="0" borderId="0" xfId="0" applyFont="1" applyAlignment="1"/>
    <xf numFmtId="0" fontId="3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horizontal="right" vertical="center" readingOrder="1"/>
    </xf>
    <xf numFmtId="0" fontId="3" fillId="0" borderId="0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0" fontId="3" fillId="0" borderId="0" xfId="0" applyNumberFormat="1" applyFont="1"/>
    <xf numFmtId="0" fontId="5" fillId="2" borderId="1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27</xdr:row>
      <xdr:rowOff>133350</xdr:rowOff>
    </xdr:from>
    <xdr:to>
      <xdr:col>9</xdr:col>
      <xdr:colOff>152400</xdr:colOff>
      <xdr:row>28</xdr:row>
      <xdr:rowOff>114300</xdr:rowOff>
    </xdr:to>
    <xdr:sp macro="" textlink="">
      <xdr:nvSpPr>
        <xdr:cNvPr id="24" name="Rectangle 23"/>
        <xdr:cNvSpPr>
          <a:spLocks/>
        </xdr:cNvSpPr>
      </xdr:nvSpPr>
      <xdr:spPr>
        <a:xfrm>
          <a:off x="11230155975" y="18735675"/>
          <a:ext cx="962025" cy="152400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US" sz="900" b="1">
              <a:solidFill>
                <a:srgbClr val="FFFFFF"/>
              </a:solidFill>
              <a:effectLst/>
              <a:latin typeface="Calibri"/>
              <a:ea typeface="Calibri"/>
              <a:cs typeface="Arial"/>
            </a:rPr>
            <a:t>MMPECO FZE</a:t>
          </a:r>
          <a:endParaRPr lang="en-US" sz="1100">
            <a:solidFill>
              <a:srgbClr val="000000"/>
            </a:solidFill>
            <a:effectLst/>
            <a:latin typeface="Calibri"/>
            <a:ea typeface="Calibri"/>
            <a:cs typeface="Arial"/>
          </a:endParaRPr>
        </a:p>
      </xdr:txBody>
    </xdr:sp>
    <xdr:clientData/>
  </xdr:twoCellAnchor>
  <xdr:twoCellAnchor editAs="oneCell">
    <xdr:from>
      <xdr:col>8</xdr:col>
      <xdr:colOff>381000</xdr:colOff>
      <xdr:row>0</xdr:row>
      <xdr:rowOff>0</xdr:rowOff>
    </xdr:from>
    <xdr:to>
      <xdr:col>9</xdr:col>
      <xdr:colOff>276225</xdr:colOff>
      <xdr:row>0</xdr:row>
      <xdr:rowOff>914400</xdr:rowOff>
    </xdr:to>
    <xdr:pic>
      <xdr:nvPicPr>
        <xdr:cNvPr id="3" name="Picture 2" descr="C:\Users\user312\Desktop\ds-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05477900" y="0"/>
          <a:ext cx="1076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600075</xdr:colOff>
      <xdr:row>27</xdr:row>
      <xdr:rowOff>133350</xdr:rowOff>
    </xdr:from>
    <xdr:to>
      <xdr:col>8</xdr:col>
      <xdr:colOff>558165</xdr:colOff>
      <xdr:row>32</xdr:row>
      <xdr:rowOff>20955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0606377060" y="7553325"/>
          <a:ext cx="1929765" cy="697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847724</xdr:colOff>
      <xdr:row>29</xdr:row>
      <xdr:rowOff>38100</xdr:rowOff>
    </xdr:from>
    <xdr:to>
      <xdr:col>5</xdr:col>
      <xdr:colOff>382269</xdr:colOff>
      <xdr:row>32</xdr:row>
      <xdr:rowOff>94615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608524631" y="7781925"/>
          <a:ext cx="553720" cy="542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rightToLeft="1" tabSelected="1" view="pageLayout" topLeftCell="A13" zoomScaleNormal="100" workbookViewId="0">
      <selection activeCell="D30" sqref="D30"/>
    </sheetView>
  </sheetViews>
  <sheetFormatPr defaultColWidth="9" defaultRowHeight="12.75"/>
  <cols>
    <col min="1" max="1" width="9" style="3"/>
    <col min="2" max="2" width="2.42578125" style="3" customWidth="1"/>
    <col min="3" max="3" width="10.7109375" style="3" customWidth="1"/>
    <col min="4" max="5" width="14.28515625" style="3" customWidth="1"/>
    <col min="6" max="6" width="11.5703125" style="3" customWidth="1"/>
    <col min="7" max="7" width="7.85546875" style="3" customWidth="1"/>
    <col min="8" max="8" width="8.140625" style="3" customWidth="1"/>
    <col min="9" max="9" width="16.42578125" style="3" customWidth="1"/>
    <col min="10" max="10" width="4.42578125" style="3" customWidth="1"/>
    <col min="11" max="16384" width="9" style="3"/>
  </cols>
  <sheetData>
    <row r="1" spans="2:10" ht="77.25" customHeight="1" thickBot="1">
      <c r="B1" s="2"/>
      <c r="C1" s="2"/>
      <c r="D1" s="2"/>
      <c r="E1" s="2"/>
      <c r="F1" s="2"/>
      <c r="G1" s="2"/>
      <c r="H1" s="2"/>
      <c r="I1" s="2"/>
    </row>
    <row r="2" spans="2:10" ht="22.5" customHeight="1" thickTop="1">
      <c r="C2" s="4" t="s">
        <v>51</v>
      </c>
      <c r="D2" s="5" t="s">
        <v>5</v>
      </c>
      <c r="E2" s="36" t="s">
        <v>0</v>
      </c>
      <c r="F2" s="36"/>
      <c r="G2" s="36"/>
      <c r="H2" s="6"/>
      <c r="J2" s="7"/>
    </row>
    <row r="3" spans="2:10" ht="22.5" customHeight="1">
      <c r="C3" s="31">
        <v>44413</v>
      </c>
      <c r="D3" s="5" t="s">
        <v>6</v>
      </c>
    </row>
    <row r="4" spans="2:10" ht="22.5" customHeight="1">
      <c r="B4" s="8"/>
      <c r="C4" s="4">
        <f>Sheet3!B4</f>
        <v>404000014</v>
      </c>
      <c r="D4" s="5" t="s">
        <v>7</v>
      </c>
      <c r="E4" s="8"/>
      <c r="F4" s="9"/>
      <c r="G4" s="9"/>
      <c r="H4" s="9" t="str">
        <f>Sheet3!B8</f>
        <v>FERTINAGRO INDIA PVT LTD</v>
      </c>
      <c r="I4" s="10" t="s">
        <v>1</v>
      </c>
    </row>
    <row r="5" spans="2:10" ht="22.5" customHeight="1">
      <c r="F5" s="9"/>
      <c r="G5" s="9"/>
      <c r="H5" s="9" t="str">
        <f>Sheet3!B9</f>
        <v>Unit No. A/3-6, DHANGANGA, GANGADHAM PH I, S 614, MARKET YARD,</v>
      </c>
      <c r="I5" s="10" t="s">
        <v>2</v>
      </c>
    </row>
    <row r="6" spans="2:10" ht="22.5" customHeight="1">
      <c r="E6" s="9" t="str">
        <f>Sheet3!B11</f>
        <v>+91 20 2424 5588</v>
      </c>
      <c r="F6" s="11" t="s">
        <v>4</v>
      </c>
      <c r="G6" s="10"/>
      <c r="H6" s="9" t="str">
        <f>Sheet3!B10</f>
        <v>+91 20 24248888</v>
      </c>
      <c r="I6" s="10" t="s">
        <v>3</v>
      </c>
    </row>
    <row r="7" spans="2:10" ht="13.5" thickBot="1">
      <c r="C7" s="12"/>
      <c r="D7" s="12"/>
      <c r="E7" s="13"/>
      <c r="F7" s="13"/>
      <c r="G7" s="13"/>
      <c r="H7" s="13"/>
      <c r="I7" s="13"/>
    </row>
    <row r="8" spans="2:10" ht="31.5" customHeight="1">
      <c r="B8" s="12"/>
      <c r="C8" s="54" t="s">
        <v>58</v>
      </c>
      <c r="D8" s="49"/>
      <c r="E8" s="33" t="s">
        <v>59</v>
      </c>
      <c r="F8" s="22" t="s">
        <v>31</v>
      </c>
      <c r="G8" s="48" t="s">
        <v>10</v>
      </c>
      <c r="H8" s="49"/>
      <c r="I8" s="22" t="s">
        <v>9</v>
      </c>
      <c r="J8" s="23" t="s">
        <v>8</v>
      </c>
    </row>
    <row r="9" spans="2:10" s="17" customFormat="1" ht="63" customHeight="1">
      <c r="B9" s="14"/>
      <c r="C9" s="50">
        <f>E9*F9</f>
        <v>249600</v>
      </c>
      <c r="D9" s="51"/>
      <c r="E9" s="30">
        <f>Sheet3!B7</f>
        <v>249.6</v>
      </c>
      <c r="F9" s="15">
        <f>Sheet3!B6</f>
        <v>1000</v>
      </c>
      <c r="G9" s="46" t="s">
        <v>42</v>
      </c>
      <c r="H9" s="47"/>
      <c r="I9" s="15" t="str">
        <f>Sheet3!B5</f>
        <v>UREA</v>
      </c>
      <c r="J9" s="16">
        <v>1</v>
      </c>
    </row>
    <row r="10" spans="2:10" s="19" customFormat="1" ht="26.25" customHeight="1">
      <c r="B10" s="18"/>
      <c r="C10" s="50">
        <f>C9</f>
        <v>249600</v>
      </c>
      <c r="D10" s="51"/>
      <c r="E10" s="34" t="s">
        <v>11</v>
      </c>
      <c r="F10" s="37" t="str">
        <f>Sheet3!B27:B27</f>
        <v>EURO TWO HUNDERED FORTY NINE THOUSAND AND SIX HUNDRED  only</v>
      </c>
      <c r="G10" s="38"/>
      <c r="H10" s="38"/>
      <c r="I10" s="38"/>
      <c r="J10" s="39"/>
    </row>
    <row r="11" spans="2:10" s="19" customFormat="1" ht="26.25" customHeight="1">
      <c r="B11" s="18"/>
      <c r="C11" s="50">
        <f>C9</f>
        <v>249600</v>
      </c>
      <c r="D11" s="51"/>
      <c r="E11" s="34" t="s">
        <v>60</v>
      </c>
      <c r="F11" s="40"/>
      <c r="G11" s="41"/>
      <c r="H11" s="41"/>
      <c r="I11" s="41"/>
      <c r="J11" s="42"/>
    </row>
    <row r="12" spans="2:10" s="19" customFormat="1" ht="26.25" customHeight="1">
      <c r="B12" s="18"/>
      <c r="C12" s="50">
        <v>0</v>
      </c>
      <c r="D12" s="51"/>
      <c r="E12" s="34" t="s">
        <v>12</v>
      </c>
      <c r="F12" s="40"/>
      <c r="G12" s="41"/>
      <c r="H12" s="41"/>
      <c r="I12" s="41"/>
      <c r="J12" s="42"/>
    </row>
    <row r="13" spans="2:10" s="19" customFormat="1" ht="26.25" customHeight="1" thickBot="1">
      <c r="B13" s="18"/>
      <c r="C13" s="52">
        <f>C9-C12</f>
        <v>249600</v>
      </c>
      <c r="D13" s="53"/>
      <c r="E13" s="35" t="s">
        <v>61</v>
      </c>
      <c r="F13" s="43"/>
      <c r="G13" s="44"/>
      <c r="H13" s="44"/>
      <c r="I13" s="44"/>
      <c r="J13" s="45"/>
    </row>
    <row r="15" spans="2:10" ht="15" customHeight="1">
      <c r="I15" s="3" t="s">
        <v>13</v>
      </c>
    </row>
    <row r="16" spans="2:10">
      <c r="H16" s="3" t="s">
        <v>47</v>
      </c>
      <c r="I16" s="3" t="s">
        <v>27</v>
      </c>
    </row>
    <row r="17" spans="2:14">
      <c r="H17" s="32" t="str">
        <f>Sheet3!B25</f>
        <v xml:space="preserve"> May and early June 2021</v>
      </c>
      <c r="I17" s="3" t="s">
        <v>28</v>
      </c>
    </row>
    <row r="18" spans="2:14">
      <c r="H18" s="3" t="s">
        <v>62</v>
      </c>
      <c r="I18" s="3" t="s">
        <v>29</v>
      </c>
    </row>
    <row r="19" spans="2:14">
      <c r="H19" s="3" t="s">
        <v>36</v>
      </c>
      <c r="I19" s="3" t="s">
        <v>21</v>
      </c>
    </row>
    <row r="20" spans="2:14">
      <c r="H20" s="3" t="s">
        <v>35</v>
      </c>
      <c r="I20" s="3" t="s">
        <v>20</v>
      </c>
    </row>
    <row r="21" spans="2:14">
      <c r="H21" s="3">
        <v>2010</v>
      </c>
      <c r="I21" s="3" t="s">
        <v>23</v>
      </c>
    </row>
    <row r="22" spans="2:14">
      <c r="H22" s="3" t="s">
        <v>38</v>
      </c>
      <c r="I22" s="3" t="s">
        <v>24</v>
      </c>
    </row>
    <row r="24" spans="2:14">
      <c r="F24" s="55" t="s">
        <v>65</v>
      </c>
      <c r="G24" s="55"/>
      <c r="H24" s="55"/>
      <c r="I24" s="3" t="s">
        <v>25</v>
      </c>
    </row>
    <row r="25" spans="2:14" ht="15" customHeight="1">
      <c r="B25" s="55" t="s">
        <v>68</v>
      </c>
      <c r="C25" s="55"/>
      <c r="D25" s="3" t="s">
        <v>39</v>
      </c>
      <c r="E25" s="56" t="s">
        <v>66</v>
      </c>
      <c r="F25" s="56"/>
      <c r="G25" s="56"/>
      <c r="H25" s="56"/>
      <c r="I25" s="3" t="s">
        <v>26</v>
      </c>
    </row>
    <row r="26" spans="2:14" ht="11.25" customHeight="1">
      <c r="E26" s="55" t="s">
        <v>67</v>
      </c>
      <c r="F26" s="55"/>
      <c r="G26" s="55"/>
      <c r="H26" s="55"/>
      <c r="I26" s="3" t="s">
        <v>40</v>
      </c>
    </row>
    <row r="27" spans="2:14">
      <c r="B27" s="12"/>
      <c r="C27" s="12"/>
      <c r="D27" s="12"/>
      <c r="E27" s="12"/>
      <c r="F27" s="12"/>
      <c r="G27" s="12"/>
      <c r="H27" s="12"/>
      <c r="I27" s="12"/>
      <c r="J27" s="12"/>
    </row>
    <row r="31" spans="2:14">
      <c r="N31" s="12"/>
    </row>
  </sheetData>
  <mergeCells count="14">
    <mergeCell ref="F24:H24"/>
    <mergeCell ref="E25:H25"/>
    <mergeCell ref="E26:H26"/>
    <mergeCell ref="B25:C25"/>
    <mergeCell ref="E2:G2"/>
    <mergeCell ref="F10:J13"/>
    <mergeCell ref="G9:H9"/>
    <mergeCell ref="G8:H8"/>
    <mergeCell ref="C9:D9"/>
    <mergeCell ref="C10:D10"/>
    <mergeCell ref="C11:D11"/>
    <mergeCell ref="C12:D12"/>
    <mergeCell ref="C13:D13"/>
    <mergeCell ref="C8:D8"/>
  </mergeCells>
  <pageMargins left="0.19685039370078741" right="0.19685039370078741" top="1.1811023622047245" bottom="0.3543307086614173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"/>
  <sheetViews>
    <sheetView workbookViewId="0">
      <selection activeCell="B21" sqref="B21"/>
    </sheetView>
  </sheetViews>
  <sheetFormatPr defaultColWidth="9" defaultRowHeight="15"/>
  <cols>
    <col min="1" max="1" width="15.5703125" style="1" bestFit="1" customWidth="1"/>
    <col min="2" max="2" width="71.42578125" style="1" bestFit="1" customWidth="1"/>
    <col min="3" max="16384" width="9" style="1"/>
  </cols>
  <sheetData>
    <row r="2" spans="1:2">
      <c r="A2" s="4" t="s">
        <v>5</v>
      </c>
      <c r="B2" s="4" t="s">
        <v>56</v>
      </c>
    </row>
    <row r="3" spans="1:2">
      <c r="A3" s="4" t="s">
        <v>6</v>
      </c>
      <c r="B3" s="27" t="s">
        <v>57</v>
      </c>
    </row>
    <row r="4" spans="1:2">
      <c r="A4" s="4" t="s">
        <v>7</v>
      </c>
      <c r="B4" s="4">
        <v>404000014</v>
      </c>
    </row>
    <row r="5" spans="1:2">
      <c r="A5" s="1" t="s">
        <v>43</v>
      </c>
      <c r="B5" s="1" t="s">
        <v>30</v>
      </c>
    </row>
    <row r="6" spans="1:2">
      <c r="A6" s="1" t="s">
        <v>44</v>
      </c>
      <c r="B6" s="1">
        <v>1000</v>
      </c>
    </row>
    <row r="7" spans="1:2">
      <c r="A7" s="1" t="s">
        <v>45</v>
      </c>
      <c r="B7" s="29">
        <v>249.6</v>
      </c>
    </row>
    <row r="8" spans="1:2">
      <c r="A8" s="24" t="s">
        <v>1</v>
      </c>
      <c r="B8" s="1" t="s">
        <v>52</v>
      </c>
    </row>
    <row r="9" spans="1:2">
      <c r="A9" s="24" t="s">
        <v>2</v>
      </c>
      <c r="B9" s="28" t="s">
        <v>53</v>
      </c>
    </row>
    <row r="10" spans="1:2">
      <c r="A10" s="25" t="s">
        <v>3</v>
      </c>
      <c r="B10" s="26" t="s">
        <v>54</v>
      </c>
    </row>
    <row r="11" spans="1:2">
      <c r="A11" s="24" t="s">
        <v>4</v>
      </c>
      <c r="B11" s="26" t="s">
        <v>55</v>
      </c>
    </row>
    <row r="12" spans="1:2">
      <c r="A12" s="4" t="s">
        <v>14</v>
      </c>
      <c r="B12" s="20" t="s">
        <v>32</v>
      </c>
    </row>
    <row r="13" spans="1:2">
      <c r="A13" s="4" t="s">
        <v>15</v>
      </c>
      <c r="B13" s="20" t="s">
        <v>33</v>
      </c>
    </row>
    <row r="14" spans="1:2">
      <c r="A14" s="4" t="s">
        <v>16</v>
      </c>
      <c r="B14" s="20" t="s">
        <v>34</v>
      </c>
    </row>
    <row r="15" spans="1:2">
      <c r="A15" s="4" t="s">
        <v>17</v>
      </c>
      <c r="B15" s="20" t="s">
        <v>32</v>
      </c>
    </row>
    <row r="16" spans="1:2">
      <c r="A16" s="4" t="s">
        <v>18</v>
      </c>
      <c r="B16" s="20" t="s">
        <v>48</v>
      </c>
    </row>
    <row r="17" spans="1:2">
      <c r="A17" s="4" t="s">
        <v>19</v>
      </c>
      <c r="B17" s="20" t="s">
        <v>48</v>
      </c>
    </row>
    <row r="18" spans="1:2">
      <c r="A18" s="4" t="s">
        <v>20</v>
      </c>
      <c r="B18" s="20" t="s">
        <v>35</v>
      </c>
    </row>
    <row r="19" spans="1:2">
      <c r="A19" s="4" t="s">
        <v>41</v>
      </c>
      <c r="B19" s="20" t="s">
        <v>49</v>
      </c>
    </row>
    <row r="20" spans="1:2">
      <c r="A20" s="4" t="s">
        <v>22</v>
      </c>
      <c r="B20" s="20" t="s">
        <v>37</v>
      </c>
    </row>
    <row r="21" spans="1:2">
      <c r="A21" s="4" t="s">
        <v>23</v>
      </c>
      <c r="B21" s="20">
        <v>2010</v>
      </c>
    </row>
    <row r="22" spans="1:2">
      <c r="A22" s="4" t="s">
        <v>24</v>
      </c>
      <c r="B22" s="20" t="s">
        <v>38</v>
      </c>
    </row>
    <row r="23" spans="1:2">
      <c r="A23" s="4" t="s">
        <v>21</v>
      </c>
      <c r="B23" s="20" t="s">
        <v>36</v>
      </c>
    </row>
    <row r="24" spans="1:2">
      <c r="A24" s="4" t="s">
        <v>27</v>
      </c>
      <c r="B24" s="21" t="s">
        <v>47</v>
      </c>
    </row>
    <row r="25" spans="1:2">
      <c r="A25" s="4" t="s">
        <v>28</v>
      </c>
      <c r="B25" s="1" t="s">
        <v>64</v>
      </c>
    </row>
    <row r="26" spans="1:2">
      <c r="A26" s="4" t="s">
        <v>29</v>
      </c>
      <c r="B26" s="20" t="s">
        <v>50</v>
      </c>
    </row>
    <row r="27" spans="1:2">
      <c r="A27" s="1" t="s">
        <v>46</v>
      </c>
      <c r="B27" s="1" t="s">
        <v>63</v>
      </c>
    </row>
  </sheetData>
  <pageMargins left="0.7" right="0.7" top="0.75" bottom="0.75" header="0.3" footer="0.3"/>
  <pageSetup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Shahabi Behnaz</dc:creator>
  <cp:lastModifiedBy>hamed nazari</cp:lastModifiedBy>
  <cp:lastPrinted>2021-05-08T08:27:29Z</cp:lastPrinted>
  <dcterms:created xsi:type="dcterms:W3CDTF">2019-08-25T02:53:33Z</dcterms:created>
  <dcterms:modified xsi:type="dcterms:W3CDTF">2021-05-08T08:27:53Z</dcterms:modified>
</cp:coreProperties>
</file>